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Новая папка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N11" i="2" l="1"/>
  <c r="M10" i="2"/>
  <c r="O10" i="2" s="1"/>
  <c r="M9" i="2"/>
  <c r="O9" i="2" s="1"/>
  <c r="P9" i="2" s="1"/>
  <c r="M8" i="2"/>
  <c r="O8" i="2" s="1"/>
  <c r="P8" i="2" s="1"/>
  <c r="M7" i="2"/>
  <c r="O7" i="2" s="1"/>
  <c r="E10" i="2"/>
  <c r="E8" i="2"/>
  <c r="E9" i="2"/>
  <c r="O11" i="2" l="1"/>
  <c r="P7" i="2"/>
  <c r="P11" i="2" s="1"/>
  <c r="C2" i="2"/>
  <c r="E7" i="2"/>
</calcChain>
</file>

<file path=xl/sharedStrings.xml><?xml version="1.0" encoding="utf-8"?>
<sst xmlns="http://schemas.openxmlformats.org/spreadsheetml/2006/main" count="30" uniqueCount="26">
  <si>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</si>
  <si>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</si>
  <si>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</si>
  <si>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</si>
  <si>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</si>
  <si>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</si>
  <si>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</si>
  <si>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</si>
  <si>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</si>
  <si>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</si>
  <si>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</si>
  <si>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</si>
  <si>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</si>
  <si>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</si>
  <si>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</si>
  <si>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</si>
  <si>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</si>
  <si>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</si>
  <si>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</si>
  <si>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N_000-26-1-07.10-0224</t>
  </si>
  <si>
    <t>Коммерческое предложение ООО АЗСМ "Прогресс". от 20.01.2023</t>
  </si>
  <si>
    <t>Козлова К.А.</t>
  </si>
  <si>
    <t>Инженер отдела инвестиций</t>
  </si>
  <si>
    <t>Приобретение БКМ (2 шт.)</t>
  </si>
  <si>
    <t>Гос.пошлина</t>
  </si>
  <si>
    <t>Расчет выполнен по наименьшему ценовому предложению: КП ООО АЗСМ "Прогресс" от 20.01.2023; КП ООО Завод "Алтайлесмаш" от 20.01.2023; КП ООО Торговый дом "Автостандарт" от 20.01.2023.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</si>
</sst>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71" formatCode="0.00000"/>
    <numFmt numFmtId="172" formatCode="0.0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172" fontId="0" fillId="0" borderId="0" xfId="0" applyNumberFormat="1"/>
    <xf numFmtId="0" fontId="13" fillId="0" borderId="2" xfId="0" applyFont="1" applyBorder="1" applyAlignment="1">
      <alignment horizontal="center" wrapText="1"/>
    </xf>
    <xf numFmtId="171" fontId="5" fillId="0" borderId="1" xfId="1" applyNumberFormat="1" applyFont="1" applyFill="1" applyBorder="1" applyAlignment="1">
      <alignment horizontal="center" vertical="center"/>
    </xf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tabSelected="1" topLeftCell="H1" workbookViewId="0">
      <selection activeCell="Q7" sqref="Q7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",B7,"; ",C7)</f>
        <v>Сметный расчет по ИП N_000-26-1-07.10-0224; Приобретение БКМ (2 шт.)</v>
      </c>
      <c r="D2" s="11"/>
    </row>
    <row r="4" spans="1:17" ht="39" customHeight="1" x14ac:dyDescent="0.2">
      <c r="A4" s="13"/>
      <c r="B4" s="13"/>
      <c r="C4" s="13"/>
      <c r="D4" s="13"/>
      <c r="E4" s="23" t="s">
        <v>25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0" t="s">
        <v>18</v>
      </c>
      <c r="Q4" s="14"/>
    </row>
    <row r="5" spans="1:17" ht="60" x14ac:dyDescent="0.2">
      <c r="A5" s="4" t="s">
        <v>1</v>
      </c>
      <c r="B5" s="4" t="s">
        <v>0</v>
      </c>
      <c r="C5" s="4" t="s">
        <v>6</v>
      </c>
      <c r="D5" s="4" t="s">
        <v>10</v>
      </c>
      <c r="E5" s="4" t="s">
        <v>2</v>
      </c>
      <c r="F5" s="4" t="s">
        <v>8</v>
      </c>
      <c r="G5" s="4" t="s">
        <v>13</v>
      </c>
      <c r="H5" s="4" t="s">
        <v>12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4</v>
      </c>
      <c r="N5" s="4" t="s">
        <v>7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ht="24" x14ac:dyDescent="0.2">
      <c r="A7" s="16">
        <v>2023</v>
      </c>
      <c r="B7" s="16" t="s">
        <v>19</v>
      </c>
      <c r="C7" s="16" t="s">
        <v>23</v>
      </c>
      <c r="D7" s="17" t="s">
        <v>20</v>
      </c>
      <c r="E7" s="8">
        <f>F7*1.2</f>
        <v>16845</v>
      </c>
      <c r="F7" s="8">
        <v>14037.5</v>
      </c>
      <c r="G7" s="15">
        <v>1.056</v>
      </c>
      <c r="H7" s="15">
        <v>1.0493540000000001</v>
      </c>
      <c r="I7" s="15">
        <v>1.1387439215858601</v>
      </c>
      <c r="J7" s="15">
        <v>1.0589170681014</v>
      </c>
      <c r="K7" s="15">
        <v>1.0530227480021099</v>
      </c>
      <c r="L7" s="15">
        <v>1.0479425908912801</v>
      </c>
      <c r="M7" s="8">
        <f>F7</f>
        <v>14037.5</v>
      </c>
      <c r="N7" s="2">
        <v>1</v>
      </c>
      <c r="O7" s="8">
        <f>M7*N7</f>
        <v>14037.5</v>
      </c>
      <c r="P7" s="8">
        <f>ROUND(O7*1.2,5)</f>
        <v>16845</v>
      </c>
    </row>
    <row r="8" spans="1:17" s="14" customFormat="1" x14ac:dyDescent="0.2">
      <c r="A8" s="16"/>
      <c r="B8" s="16"/>
      <c r="C8" s="16"/>
      <c r="D8" s="17" t="s">
        <v>24</v>
      </c>
      <c r="E8" s="8">
        <f>F8*1.2</f>
        <v>2.4</v>
      </c>
      <c r="F8" s="8">
        <v>2</v>
      </c>
      <c r="G8" s="15">
        <v>1.056</v>
      </c>
      <c r="H8" s="15">
        <v>1.0493540000000001</v>
      </c>
      <c r="I8" s="15">
        <v>1.1387439215858601</v>
      </c>
      <c r="J8" s="15">
        <v>1.0589170681014</v>
      </c>
      <c r="K8" s="15">
        <v>1.0530227480021099</v>
      </c>
      <c r="L8" s="15">
        <v>1.0479425908912801</v>
      </c>
      <c r="M8" s="8">
        <f>F8</f>
        <v>2</v>
      </c>
      <c r="N8" s="2"/>
      <c r="O8" s="8">
        <f>M8</f>
        <v>2</v>
      </c>
      <c r="P8" s="8">
        <f t="shared" ref="P8:P10" si="0">ROUND(O8*1.2,5)</f>
        <v>2.4</v>
      </c>
    </row>
    <row r="9" spans="1:17" s="14" customFormat="1" ht="24" x14ac:dyDescent="0.2">
      <c r="A9" s="16">
        <v>2026</v>
      </c>
      <c r="B9" s="16" t="s">
        <v>19</v>
      </c>
      <c r="C9" s="16" t="s">
        <v>23</v>
      </c>
      <c r="D9" s="17" t="s">
        <v>20</v>
      </c>
      <c r="E9" s="8">
        <f>F9*1.2</f>
        <v>16845</v>
      </c>
      <c r="F9" s="8">
        <v>14037.5</v>
      </c>
      <c r="G9" s="15">
        <v>1.056</v>
      </c>
      <c r="H9" s="15">
        <v>1.0493540000000001</v>
      </c>
      <c r="I9" s="15">
        <v>1.1387439215858601</v>
      </c>
      <c r="J9" s="15">
        <v>1.0589170681014</v>
      </c>
      <c r="K9" s="15">
        <v>1.0530227480021099</v>
      </c>
      <c r="L9" s="15">
        <v>1.0479425908912801</v>
      </c>
      <c r="M9" s="8">
        <f>ROUND(F9*J9*K9*L9*L9,5)</f>
        <v>17189.547879999998</v>
      </c>
      <c r="N9" s="2">
        <v>1</v>
      </c>
      <c r="O9" s="8">
        <f>M9</f>
        <v>17189.547879999998</v>
      </c>
      <c r="P9" s="8">
        <f t="shared" si="0"/>
        <v>20627.457460000001</v>
      </c>
    </row>
    <row r="10" spans="1:17" s="14" customFormat="1" x14ac:dyDescent="0.2">
      <c r="A10" s="16"/>
      <c r="B10" s="16"/>
      <c r="C10" s="16"/>
      <c r="D10" s="17" t="s">
        <v>24</v>
      </c>
      <c r="E10" s="8">
        <f>F10*1.2</f>
        <v>2.4</v>
      </c>
      <c r="F10" s="8">
        <v>2</v>
      </c>
      <c r="G10" s="15">
        <v>1.056</v>
      </c>
      <c r="H10" s="15">
        <v>1.0493540000000001</v>
      </c>
      <c r="I10" s="15">
        <v>1.1387439215858601</v>
      </c>
      <c r="J10" s="15">
        <v>1.0589170681014</v>
      </c>
      <c r="K10" s="15">
        <v>1.0530227480021099</v>
      </c>
      <c r="L10" s="15">
        <v>1.0479425908912801</v>
      </c>
      <c r="M10" s="8">
        <f>ROUND(F10*J10*K10*L10*L10,5)</f>
        <v>2.44909</v>
      </c>
      <c r="N10" s="2"/>
      <c r="O10" s="8">
        <f>M10</f>
        <v>2.44909</v>
      </c>
      <c r="P10" s="8">
        <v>2.9388999999999998</v>
      </c>
    </row>
    <row r="11" spans="1:17" ht="19.5" customHeight="1" x14ac:dyDescent="0.2">
      <c r="A11" s="3" t="s">
        <v>9</v>
      </c>
      <c r="B11" s="1"/>
      <c r="C11" s="1"/>
      <c r="D11" s="2"/>
      <c r="E11" s="7"/>
      <c r="F11" s="7"/>
      <c r="G11" s="7"/>
      <c r="H11" s="7"/>
      <c r="I11" s="7"/>
      <c r="J11" s="7"/>
      <c r="K11" s="7"/>
      <c r="L11" s="7"/>
      <c r="M11" s="7"/>
      <c r="N11" s="9">
        <f>N7+N9</f>
        <v>2</v>
      </c>
      <c r="O11" s="24">
        <f>ROUND(SUM(O7:O10),5)</f>
        <v>31231.49697</v>
      </c>
      <c r="P11" s="24">
        <f>ROUND(SUM(P7:P10),5)</f>
        <v>37477.79636</v>
      </c>
    </row>
    <row r="13" spans="1:17" x14ac:dyDescent="0.2">
      <c r="D13" s="5"/>
      <c r="E13" s="5"/>
      <c r="F13" s="5"/>
      <c r="G13" s="5"/>
      <c r="H13" s="5"/>
      <c r="I13" s="5"/>
      <c r="J13" s="5"/>
      <c r="K13" s="5"/>
      <c r="L13" s="5"/>
    </row>
    <row r="14" spans="1:17" x14ac:dyDescent="0.2">
      <c r="D14" s="5" t="s">
        <v>22</v>
      </c>
      <c r="E14" s="5"/>
      <c r="F14" s="18" t="s">
        <v>21</v>
      </c>
      <c r="G14" s="5"/>
      <c r="H14" s="5"/>
      <c r="I14" s="5"/>
      <c r="J14" s="5"/>
      <c r="K14" s="5"/>
      <c r="L14" s="5"/>
    </row>
    <row r="15" spans="1:17" x14ac:dyDescent="0.2">
      <c r="D15" s="10"/>
      <c r="E15" s="5"/>
      <c r="F15" s="18"/>
      <c r="G15" s="5"/>
      <c r="H15" s="5"/>
      <c r="I15" s="5"/>
      <c r="J15" s="5"/>
      <c r="K15" s="5"/>
      <c r="L15" s="5"/>
      <c r="O15" s="22"/>
      <c r="P15" s="22"/>
    </row>
    <row r="16" spans="1:17" x14ac:dyDescent="0.2">
      <c r="D16" s="5" t="s">
        <v>11</v>
      </c>
      <c r="E16" s="5"/>
      <c r="F16" s="19">
        <v>44946</v>
      </c>
      <c r="G16" s="12"/>
      <c r="H16" s="12"/>
      <c r="I16" s="12"/>
      <c r="J16" s="12"/>
      <c r="K16" s="12"/>
      <c r="L16" s="12"/>
    </row>
    <row r="17" spans="4:12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2" x14ac:dyDescent="0.2">
      <c r="D18" s="5"/>
      <c r="E18" s="5"/>
      <c r="F18" s="21"/>
      <c r="G18" s="5"/>
      <c r="H18" s="5"/>
      <c r="I18" s="5"/>
      <c r="J18" s="5"/>
      <c r="K18" s="5"/>
      <c r="L18" s="5"/>
    </row>
    <row r="19" spans="4:12" x14ac:dyDescent="0.2">
      <c r="D19" s="5"/>
      <c r="E19" s="5"/>
      <c r="F19" s="21"/>
      <c r="G19" s="5"/>
      <c r="H19" s="5"/>
      <c r="I19" s="5"/>
      <c r="J19" s="5"/>
      <c r="K19" s="5"/>
      <c r="L19" s="5"/>
    </row>
    <row r="20" spans="4:12" x14ac:dyDescent="0.2">
      <c r="D20" s="5"/>
      <c r="E20" s="5"/>
      <c r="F20" s="21"/>
      <c r="G20" s="5"/>
      <c r="H20" s="5"/>
      <c r="I20" s="5"/>
      <c r="J20" s="5"/>
      <c r="K20" s="5"/>
      <c r="L20" s="5"/>
    </row>
    <row r="21" spans="4:12" x14ac:dyDescent="0.2">
      <c r="D21" s="5"/>
      <c r="E21" s="5"/>
      <c r="F21" s="21"/>
      <c r="G21" s="5"/>
      <c r="H21" s="5"/>
      <c r="I21" s="5"/>
      <c r="J21" s="5"/>
      <c r="K21" s="5"/>
      <c r="L21" s="5"/>
    </row>
    <row r="22" spans="4:12" x14ac:dyDescent="0.2">
      <c r="D22" s="5"/>
      <c r="E22" s="5"/>
      <c r="F22" s="21"/>
      <c r="G22" s="5"/>
      <c r="H22" s="5"/>
      <c r="I22" s="5"/>
      <c r="J22" s="5"/>
      <c r="K22" s="5"/>
      <c r="L22" s="5"/>
    </row>
    <row r="23" spans="4:12" x14ac:dyDescent="0.2">
      <c r="D23" s="5"/>
      <c r="E23" s="5"/>
      <c r="F23" s="5"/>
      <c r="G23" s="5"/>
      <c r="H23" s="5"/>
      <c r="I23" s="5"/>
      <c r="J23" s="5"/>
      <c r="K23" s="5"/>
      <c r="L23" s="5"/>
    </row>
  </sheetData>
  <mergeCells count="1">
    <mergeCell ref="E4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2023-02-02T11:11:55Z</dcterms:modified>
</cp:coreProperties>
</file>